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"/>
    </mc:Choice>
  </mc:AlternateContent>
  <bookViews>
    <workbookView xWindow="0" yWindow="0" windowWidth="23040" windowHeight="8508"/>
  </bookViews>
  <sheets>
    <sheet name="PPI" sheetId="1" r:id="rId1"/>
  </sheets>
  <definedNames>
    <definedName name="_xlnm._FilterDatabase" localSheetId="0" hidden="1">PPI!$A$3:$N$29</definedName>
    <definedName name="_xlnm.Print_Area" localSheetId="0">PPI!$A$1:$N$23</definedName>
  </definedNames>
  <calcPr calcId="171027"/>
</workbook>
</file>

<file path=xl/calcChain.xml><?xml version="1.0" encoding="utf-8"?>
<calcChain xmlns="http://schemas.openxmlformats.org/spreadsheetml/2006/main">
  <c r="G21" i="1" l="1"/>
  <c r="F21" i="1"/>
  <c r="E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  <c r="N6" i="1"/>
  <c r="M6" i="1"/>
  <c r="L6" i="1"/>
  <c r="K6" i="1"/>
  <c r="N5" i="1"/>
  <c r="M5" i="1"/>
  <c r="L5" i="1"/>
  <c r="K5" i="1"/>
  <c r="N4" i="1"/>
  <c r="M4" i="1"/>
  <c r="L4" i="1"/>
  <c r="K4" i="1"/>
</calcChain>
</file>

<file path=xl/sharedStrings.xml><?xml version="1.0" encoding="utf-8"?>
<sst xmlns="http://schemas.openxmlformats.org/spreadsheetml/2006/main" count="86" uniqueCount="70">
  <si>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</si>
  <si>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</si>
  <si>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</si>
  <si>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</si>
  <si>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</si>
  <si>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</si>
  <si>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</si>
  <si>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</si>
  <si>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</si>
  <si>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</si>
  <si>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</si>
  <si>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</si>
  <si>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</si>
  <si>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</si>
  <si>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</si>
  <si>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</si>
  <si>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</si>
  <si>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UNIVERSIDAD POLITÉCNICA DE JUVENTINO ROSAS
Programas y Proyectos de Inversión
DEL 01 DE ENERO AL 31 DE MARZO DE 2019</t>
  </si>
  <si>
    <t>G1101</t>
  </si>
  <si>
    <t>ADMINISTRACION DE LO</t>
  </si>
  <si>
    <t>Avance global indicadores</t>
  </si>
  <si>
    <t>G1143</t>
  </si>
  <si>
    <t>OPERACIÓN DEL MODELO</t>
  </si>
  <si>
    <t>Operación del modelo</t>
  </si>
  <si>
    <t>3046</t>
  </si>
  <si>
    <t>G2085</t>
  </si>
  <si>
    <t>DIRECCIÓN ESTRATÉGICA</t>
  </si>
  <si>
    <t>Presupuesto ejercido</t>
  </si>
  <si>
    <t>P0755</t>
  </si>
  <si>
    <t>ADMINISTRACIÓN  E IM</t>
  </si>
  <si>
    <t>Diagnóstico de la pertinencia de los programas educativos actuales y potenciales.</t>
  </si>
  <si>
    <t>P0756</t>
  </si>
  <si>
    <t>APLICACIÓN DE PLANES</t>
  </si>
  <si>
    <t>Informe cuatrimestral de evaluación de los programas de atención a los estudiantes.</t>
  </si>
  <si>
    <t>P0757</t>
  </si>
  <si>
    <t>APOYOS PARA LA PROFE</t>
  </si>
  <si>
    <t>Expediente de cursos de capacitación impartidos.</t>
  </si>
  <si>
    <t>P0758</t>
  </si>
  <si>
    <t>CURSOS Y EVENTOS DE</t>
  </si>
  <si>
    <t>Programa de actividades culturales, deportivas  para los alumnos de la UPJR.</t>
  </si>
  <si>
    <t>P0759</t>
  </si>
  <si>
    <t>GESTIÓN DE CERTIFICA</t>
  </si>
  <si>
    <t>Expediente técnico de auditoría al SGC de la UPJR</t>
  </si>
  <si>
    <t>P0760</t>
  </si>
  <si>
    <t>FORTALECIMIENTO DE L</t>
  </si>
  <si>
    <t>Cursos de capacitación para jóvenes emprendedores</t>
  </si>
  <si>
    <t>P0761</t>
  </si>
  <si>
    <t>MANTENIMIENTO DE LA</t>
  </si>
  <si>
    <t>Expediente técnico del diagnóstico del mantenimiento</t>
  </si>
  <si>
    <t>P0762</t>
  </si>
  <si>
    <t>OPER. OTORG BECAS AP</t>
  </si>
  <si>
    <t>Expediente técnico de becas otorgadas</t>
  </si>
  <si>
    <t>P0763</t>
  </si>
  <si>
    <t>OPERACIÓN DE SERVICI</t>
  </si>
  <si>
    <t>Cursos a empresas externas</t>
  </si>
  <si>
    <t>P0764</t>
  </si>
  <si>
    <t>OPERACIÓN DE UN SIST</t>
  </si>
  <si>
    <t>Sistema de Información sobre el seguimiento de egresados en el campo laboral</t>
  </si>
  <si>
    <t>P2037</t>
  </si>
  <si>
    <t>EVALUACIÓN DE FACTIB</t>
  </si>
  <si>
    <t>Programa de licenciaturas actualizadas a la demanda del entorno</t>
  </si>
  <si>
    <t>P3014</t>
  </si>
  <si>
    <t>CERTIFICACIÓN COMPETENCIAS OCUPACIONALES UPJR</t>
  </si>
  <si>
    <t>P3015</t>
  </si>
  <si>
    <t>VOCACIONAMIENTO CINETIFICO Y TECNOLÓGICO UPJR</t>
  </si>
  <si>
    <t>Q0574</t>
  </si>
  <si>
    <t>INFRAESTRUCTURA DE L</t>
  </si>
  <si>
    <t>Construcción y equipamiento de espacios para impartir el servicio educativo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</si>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</sst>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/>
    <xf numFmtId="0" fontId="6" fillId="0" borderId="0" xfId="8" applyFont="1" applyAlignment="1" applyProtection="1">
      <alignment vertical="top"/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9" fontId="0" fillId="0" borderId="1" xfId="0" applyNumberFormat="1" applyFont="1" applyBorder="1" applyProtection="1">
      <protection locked="0"/>
    </xf>
    <xf numFmtId="9" fontId="0" fillId="0" borderId="7" xfId="0" applyNumberFormat="1" applyFont="1" applyBorder="1" applyProtection="1">
      <protection locked="0"/>
    </xf>
    <xf numFmtId="0" fontId="0" fillId="0" borderId="7" xfId="0" applyFont="1" applyFill="1" applyBorder="1" applyAlignment="1" applyProtection="1">
      <alignment horizontal="center"/>
      <protection locked="0"/>
    </xf>
    <xf numFmtId="0" fontId="0" fillId="0" borderId="7" xfId="0" applyFont="1" applyFill="1" applyBorder="1" applyAlignment="1" applyProtection="1">
      <alignment horizontal="left" vertical="center"/>
      <protection locked="0"/>
    </xf>
    <xf numFmtId="0" fontId="0" fillId="0" borderId="7" xfId="0" quotePrefix="1" applyFont="1" applyFill="1" applyBorder="1" applyAlignment="1" applyProtection="1">
      <alignment horizontal="center" vertical="center" wrapText="1"/>
      <protection locked="0"/>
    </xf>
    <xf numFmtId="43" fontId="0" fillId="0" borderId="7" xfId="17" applyFont="1" applyFill="1" applyBorder="1" applyAlignment="1" applyProtection="1">
      <alignment vertical="center" wrapText="1"/>
      <protection locked="0"/>
    </xf>
    <xf numFmtId="43" fontId="0" fillId="0" borderId="8" xfId="17" applyFont="1" applyFill="1" applyBorder="1" applyAlignment="1" applyProtection="1">
      <alignment vertical="center" wrapText="1"/>
      <protection locked="0"/>
    </xf>
    <xf numFmtId="4" fontId="0" fillId="0" borderId="7" xfId="0" applyNumberFormat="1" applyFont="1" applyBorder="1" applyProtection="1">
      <protection locked="0"/>
    </xf>
    <xf numFmtId="0" fontId="0" fillId="0" borderId="7" xfId="0" applyFont="1" applyBorder="1" applyProtection="1">
      <protection locked="0"/>
    </xf>
    <xf numFmtId="9" fontId="0" fillId="0" borderId="8" xfId="18" applyFont="1" applyFill="1" applyBorder="1" applyAlignment="1" applyProtection="1">
      <alignment vertical="center"/>
      <protection locked="0"/>
    </xf>
    <xf numFmtId="9" fontId="0" fillId="0" borderId="7" xfId="18" applyFont="1" applyFill="1" applyBorder="1" applyAlignment="1" applyProtection="1">
      <alignment vertical="center"/>
      <protection locked="0"/>
    </xf>
    <xf numFmtId="49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7" xfId="0" applyNumberFormat="1" applyFont="1" applyFill="1" applyBorder="1" applyAlignment="1" applyProtection="1">
      <alignment vertical="center" wrapText="1"/>
      <protection locked="0"/>
    </xf>
    <xf numFmtId="0" fontId="0" fillId="0" borderId="9" xfId="0" applyFont="1" applyBorder="1" applyProtection="1">
      <protection locked="0"/>
    </xf>
    <xf numFmtId="9" fontId="0" fillId="0" borderId="7" xfId="18" applyFont="1" applyBorder="1" applyProtection="1">
      <protection locked="0"/>
    </xf>
    <xf numFmtId="1" fontId="0" fillId="0" borderId="7" xfId="0" applyNumberFormat="1" applyFont="1" applyBorder="1" applyProtection="1">
      <protection locked="0"/>
    </xf>
    <xf numFmtId="3" fontId="0" fillId="0" borderId="7" xfId="18" applyNumberFormat="1" applyFont="1" applyBorder="1" applyProtection="1">
      <protection locked="0"/>
    </xf>
    <xf numFmtId="0" fontId="0" fillId="0" borderId="0" xfId="0" applyFont="1" applyFill="1" applyProtection="1">
      <protection locked="0"/>
    </xf>
    <xf numFmtId="0" fontId="0" fillId="0" borderId="5" xfId="0" applyFont="1" applyFill="1" applyBorder="1" applyAlignment="1" applyProtection="1">
      <alignment horizontal="left" vertical="center"/>
      <protection locked="0"/>
    </xf>
    <xf numFmtId="43" fontId="0" fillId="0" borderId="5" xfId="17" applyFont="1" applyFill="1" applyBorder="1" applyAlignment="1" applyProtection="1">
      <alignment vertical="center" wrapText="1"/>
      <protection locked="0"/>
    </xf>
    <xf numFmtId="0" fontId="0" fillId="0" borderId="5" xfId="0" applyFont="1" applyBorder="1" applyProtection="1">
      <protection locked="0"/>
    </xf>
    <xf numFmtId="9" fontId="0" fillId="0" borderId="5" xfId="0" applyNumberFormat="1" applyFont="1" applyBorder="1" applyProtection="1"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0" fontId="0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right"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43" fontId="5" fillId="3" borderId="2" xfId="0" applyNumberFormat="1" applyFont="1" applyFill="1" applyBorder="1" applyAlignment="1" applyProtection="1">
      <alignment horizontal="right" vertical="center" wrapText="1"/>
      <protection locked="0"/>
    </xf>
    <xf numFmtId="43" fontId="5" fillId="3" borderId="6" xfId="0" applyNumberFormat="1" applyFont="1" applyFill="1" applyBorder="1" applyAlignment="1" applyProtection="1">
      <alignment horizontal="right" vertical="center" wrapText="1"/>
      <protection locked="0"/>
    </xf>
    <xf numFmtId="9" fontId="5" fillId="3" borderId="6" xfId="18" applyFont="1" applyFill="1" applyBorder="1" applyAlignment="1" applyProtection="1">
      <protection locked="0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0" fillId="3" borderId="0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right" vertical="center" wrapText="1"/>
      <protection locked="0"/>
    </xf>
    <xf numFmtId="43" fontId="5" fillId="3" borderId="0" xfId="0" applyNumberFormat="1" applyFont="1" applyFill="1" applyBorder="1" applyAlignment="1" applyProtection="1">
      <alignment horizontal="right" vertical="center" wrapText="1"/>
      <protection locked="0"/>
    </xf>
    <xf numFmtId="9" fontId="5" fillId="3" borderId="0" xfId="18" applyFont="1" applyFill="1" applyBorder="1" applyAlignment="1" applyProtection="1">
      <protection locked="0"/>
    </xf>
    <xf numFmtId="0" fontId="5" fillId="0" borderId="0" xfId="0" applyFont="1" applyProtection="1">
      <protection locked="0"/>
    </xf>
    <xf numFmtId="0" fontId="0" fillId="3" borderId="0" xfId="0" applyFont="1" applyFill="1" applyProtection="1">
      <protection locked="0"/>
    </xf>
    <xf numFmtId="0" fontId="3" fillId="2" borderId="5" xfId="16" applyFont="1" applyFill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locked="0"/>
    </xf>
  </cellXfs>
  <cellStyles count="19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showGridLines="0" tabSelected="1" zoomScaleNormal="100" workbookViewId="0">
      <selection activeCell="C26" sqref="C26"/>
    </sheetView>
  </sheetViews>
  <sheetFormatPr baseColWidth="10" defaultColWidth="12" defaultRowHeight="10.199999999999999" x14ac:dyDescent="0.2"/>
  <cols>
    <col min="1" max="1" width="11.85546875" style="1" customWidth="1"/>
    <col min="2" max="2" width="26.28515625" style="1" bestFit="1" customWidth="1"/>
    <col min="3" max="3" width="71.85546875" style="1" bestFit="1" customWidth="1"/>
    <col min="4" max="4" width="9.28515625" style="1" bestFit="1" customWidth="1"/>
    <col min="5" max="7" width="14.28515625" style="1" customWidth="1"/>
    <col min="8" max="8" width="12.5703125" style="1" customWidth="1"/>
    <col min="9" max="9" width="11.42578125" style="1" customWidth="1"/>
    <col min="10" max="10" width="11.7109375" style="1" customWidth="1"/>
    <col min="11" max="12" width="11.85546875" style="1" customWidth="1"/>
    <col min="13" max="13" width="12.42578125" style="1" customWidth="1"/>
    <col min="14" max="14" width="11.85546875" style="1" customWidth="1"/>
    <col min="15" max="16384" width="12" style="1"/>
  </cols>
  <sheetData>
    <row r="1" spans="1:14" s="2" customFormat="1" ht="51.6" customHeight="1" x14ac:dyDescent="0.2">
      <c r="A1" s="50" t="s">
        <v>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s="2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5"/>
      <c r="I2" s="6" t="s">
        <v>8</v>
      </c>
      <c r="J2" s="7"/>
      <c r="K2" s="8" t="s">
        <v>15</v>
      </c>
      <c r="L2" s="7"/>
      <c r="M2" s="9" t="s">
        <v>14</v>
      </c>
      <c r="N2" s="10"/>
    </row>
    <row r="3" spans="1:14" s="2" customFormat="1" ht="75.599999999999994" customHeight="1" x14ac:dyDescent="0.2">
      <c r="A3" s="49" t="s">
        <v>16</v>
      </c>
      <c r="B3" s="49" t="s">
        <v>0</v>
      </c>
      <c r="C3" s="49" t="s">
        <v>5</v>
      </c>
      <c r="D3" s="49" t="s">
        <v>1</v>
      </c>
      <c r="E3" s="11" t="s">
        <v>3</v>
      </c>
      <c r="F3" s="11" t="s">
        <v>4</v>
      </c>
      <c r="G3" s="11" t="s">
        <v>6</v>
      </c>
      <c r="H3" s="11" t="s">
        <v>9</v>
      </c>
      <c r="I3" s="11" t="s">
        <v>4</v>
      </c>
      <c r="J3" s="11" t="s">
        <v>7</v>
      </c>
      <c r="K3" s="11" t="s">
        <v>10</v>
      </c>
      <c r="L3" s="11" t="s">
        <v>11</v>
      </c>
      <c r="M3" s="12" t="s">
        <v>12</v>
      </c>
      <c r="N3" s="12" t="s">
        <v>13</v>
      </c>
    </row>
    <row r="4" spans="1:14" x14ac:dyDescent="0.2">
      <c r="A4" s="15" t="s">
        <v>18</v>
      </c>
      <c r="B4" s="16" t="s">
        <v>19</v>
      </c>
      <c r="C4" s="1" t="s">
        <v>20</v>
      </c>
      <c r="D4" s="17">
        <v>3046</v>
      </c>
      <c r="E4" s="18">
        <v>6052611.3499999996</v>
      </c>
      <c r="F4" s="19">
        <v>8706364.4499999993</v>
      </c>
      <c r="G4" s="20">
        <v>1309523.98</v>
      </c>
      <c r="H4" s="21">
        <v>100</v>
      </c>
      <c r="I4" s="21">
        <v>100</v>
      </c>
      <c r="J4" s="13">
        <v>0.1</v>
      </c>
      <c r="K4" s="22">
        <f>G4/E4</f>
        <v>0.21635685892833678</v>
      </c>
      <c r="L4" s="23">
        <f>G4/F4</f>
        <v>0.150409965895696</v>
      </c>
      <c r="M4" s="22">
        <f>J4/H4</f>
        <v>1E-3</v>
      </c>
      <c r="N4" s="23">
        <f>J4/I4</f>
        <v>1E-3</v>
      </c>
    </row>
    <row r="5" spans="1:14" x14ac:dyDescent="0.2">
      <c r="A5" s="15" t="s">
        <v>21</v>
      </c>
      <c r="B5" s="16" t="s">
        <v>22</v>
      </c>
      <c r="C5" s="1" t="s">
        <v>23</v>
      </c>
      <c r="D5" s="24" t="s">
        <v>24</v>
      </c>
      <c r="E5" s="25">
        <v>403046.38</v>
      </c>
      <c r="F5" s="19">
        <v>558534.12</v>
      </c>
      <c r="G5" s="20">
        <v>105574.36</v>
      </c>
      <c r="H5" s="21">
        <v>100</v>
      </c>
      <c r="I5" s="26">
        <v>100</v>
      </c>
      <c r="J5" s="14">
        <v>0.2</v>
      </c>
      <c r="K5" s="22">
        <f>G5/E5</f>
        <v>0.26194097066446792</v>
      </c>
      <c r="L5" s="23">
        <f t="shared" ref="L5:L20" si="0">G5/F5</f>
        <v>0.18902043083777945</v>
      </c>
      <c r="M5" s="22">
        <f>J5/H5</f>
        <v>2E-3</v>
      </c>
      <c r="N5" s="23">
        <f>J5/I5</f>
        <v>2E-3</v>
      </c>
    </row>
    <row r="6" spans="1:14" x14ac:dyDescent="0.2">
      <c r="A6" s="15" t="s">
        <v>25</v>
      </c>
      <c r="B6" s="16" t="s">
        <v>26</v>
      </c>
      <c r="C6" s="1" t="s">
        <v>27</v>
      </c>
      <c r="D6" s="24" t="s">
        <v>24</v>
      </c>
      <c r="E6" s="25">
        <v>1584799.13</v>
      </c>
      <c r="F6" s="19">
        <v>1884854.8</v>
      </c>
      <c r="G6" s="20">
        <v>423286.76</v>
      </c>
      <c r="H6" s="21">
        <v>100</v>
      </c>
      <c r="I6" s="21">
        <v>100</v>
      </c>
      <c r="J6" s="14">
        <v>0</v>
      </c>
      <c r="K6" s="22">
        <f>G6/E6</f>
        <v>0.26709174177802586</v>
      </c>
      <c r="L6" s="23">
        <f t="shared" si="0"/>
        <v>0.22457260898823611</v>
      </c>
      <c r="M6" s="22">
        <f t="shared" ref="M6:M20" si="1">J6/H6</f>
        <v>0</v>
      </c>
      <c r="N6" s="23">
        <f t="shared" ref="N6:N20" si="2">J6/I6</f>
        <v>0</v>
      </c>
    </row>
    <row r="7" spans="1:14" x14ac:dyDescent="0.2">
      <c r="A7" s="15" t="s">
        <v>28</v>
      </c>
      <c r="B7" s="16" t="s">
        <v>29</v>
      </c>
      <c r="C7" s="1" t="s">
        <v>30</v>
      </c>
      <c r="D7" s="24" t="s">
        <v>24</v>
      </c>
      <c r="E7" s="25">
        <v>24658670.859999999</v>
      </c>
      <c r="F7" s="19">
        <v>32564647.760000002</v>
      </c>
      <c r="G7" s="20">
        <v>7817813.0199999996</v>
      </c>
      <c r="H7" s="21">
        <v>1</v>
      </c>
      <c r="I7" s="21">
        <v>1</v>
      </c>
      <c r="J7" s="27">
        <v>0.15</v>
      </c>
      <c r="K7" s="22">
        <f t="shared" ref="K7:K20" si="3">G7/E7</f>
        <v>0.31704113593087635</v>
      </c>
      <c r="L7" s="23">
        <f t="shared" si="0"/>
        <v>0.24007055373719785</v>
      </c>
      <c r="M7" s="22">
        <f t="shared" si="1"/>
        <v>0.15</v>
      </c>
      <c r="N7" s="23">
        <f t="shared" si="2"/>
        <v>0.15</v>
      </c>
    </row>
    <row r="8" spans="1:14" x14ac:dyDescent="0.2">
      <c r="A8" s="15" t="s">
        <v>31</v>
      </c>
      <c r="B8" s="16" t="s">
        <v>32</v>
      </c>
      <c r="C8" s="1" t="s">
        <v>33</v>
      </c>
      <c r="D8" s="24" t="s">
        <v>24</v>
      </c>
      <c r="E8" s="25">
        <v>541975.19999999995</v>
      </c>
      <c r="F8" s="19">
        <v>772173.47</v>
      </c>
      <c r="G8" s="20">
        <v>93934.36</v>
      </c>
      <c r="H8" s="21">
        <v>3</v>
      </c>
      <c r="I8" s="21">
        <v>3</v>
      </c>
      <c r="J8" s="14">
        <v>0.25</v>
      </c>
      <c r="K8" s="22">
        <f t="shared" si="3"/>
        <v>0.17331855774950589</v>
      </c>
      <c r="L8" s="23">
        <f t="shared" si="0"/>
        <v>0.12164929727513171</v>
      </c>
      <c r="M8" s="22">
        <f t="shared" si="1"/>
        <v>8.3333333333333329E-2</v>
      </c>
      <c r="N8" s="23">
        <f t="shared" si="2"/>
        <v>8.3333333333333329E-2</v>
      </c>
    </row>
    <row r="9" spans="1:14" x14ac:dyDescent="0.2">
      <c r="A9" s="15" t="s">
        <v>34</v>
      </c>
      <c r="B9" s="16" t="s">
        <v>35</v>
      </c>
      <c r="C9" s="1" t="s">
        <v>36</v>
      </c>
      <c r="D9" s="24" t="s">
        <v>24</v>
      </c>
      <c r="E9" s="25">
        <v>96730.66</v>
      </c>
      <c r="F9" s="19">
        <v>379808.58</v>
      </c>
      <c r="G9" s="18">
        <v>42255.64</v>
      </c>
      <c r="H9" s="21">
        <v>1</v>
      </c>
      <c r="I9" s="21">
        <v>1</v>
      </c>
      <c r="J9" s="14">
        <v>0.15</v>
      </c>
      <c r="K9" s="22">
        <f t="shared" si="3"/>
        <v>0.43683812350706591</v>
      </c>
      <c r="L9" s="23">
        <f t="shared" si="0"/>
        <v>0.11125509592226694</v>
      </c>
      <c r="M9" s="22">
        <f t="shared" si="1"/>
        <v>0.15</v>
      </c>
      <c r="N9" s="23">
        <f t="shared" si="2"/>
        <v>0.15</v>
      </c>
    </row>
    <row r="10" spans="1:14" x14ac:dyDescent="0.2">
      <c r="A10" s="15" t="s">
        <v>37</v>
      </c>
      <c r="B10" s="16" t="s">
        <v>38</v>
      </c>
      <c r="C10" s="1" t="s">
        <v>39</v>
      </c>
      <c r="D10" s="24" t="s">
        <v>24</v>
      </c>
      <c r="E10" s="25">
        <v>242013.3</v>
      </c>
      <c r="F10" s="19">
        <v>397525.56</v>
      </c>
      <c r="G10" s="18">
        <v>6359.25</v>
      </c>
      <c r="H10" s="21">
        <v>3</v>
      </c>
      <c r="I10" s="21">
        <v>3</v>
      </c>
      <c r="J10" s="28">
        <v>1</v>
      </c>
      <c r="K10" s="22">
        <f t="shared" si="3"/>
        <v>2.6276448443122755E-2</v>
      </c>
      <c r="L10" s="23">
        <f t="shared" si="0"/>
        <v>1.5997084564826472E-2</v>
      </c>
      <c r="M10" s="22">
        <f t="shared" si="1"/>
        <v>0.33333333333333331</v>
      </c>
      <c r="N10" s="23">
        <f t="shared" si="2"/>
        <v>0.33333333333333331</v>
      </c>
    </row>
    <row r="11" spans="1:14" x14ac:dyDescent="0.2">
      <c r="A11" s="15" t="s">
        <v>40</v>
      </c>
      <c r="B11" s="16" t="s">
        <v>41</v>
      </c>
      <c r="C11" s="1" t="s">
        <v>42</v>
      </c>
      <c r="D11" s="24" t="s">
        <v>24</v>
      </c>
      <c r="E11" s="18">
        <v>0</v>
      </c>
      <c r="F11" s="19">
        <v>123226.6</v>
      </c>
      <c r="G11" s="18">
        <v>0</v>
      </c>
      <c r="H11" s="21">
        <v>1</v>
      </c>
      <c r="I11" s="21">
        <v>1</v>
      </c>
      <c r="J11" s="14">
        <v>0.25</v>
      </c>
      <c r="K11" s="22" t="e">
        <f t="shared" si="3"/>
        <v>#DIV/0!</v>
      </c>
      <c r="L11" s="23">
        <f t="shared" si="0"/>
        <v>0</v>
      </c>
      <c r="M11" s="22">
        <f t="shared" si="1"/>
        <v>0.25</v>
      </c>
      <c r="N11" s="23">
        <f t="shared" si="2"/>
        <v>0.25</v>
      </c>
    </row>
    <row r="12" spans="1:14" x14ac:dyDescent="0.2">
      <c r="A12" s="15" t="s">
        <v>43</v>
      </c>
      <c r="B12" s="16" t="s">
        <v>44</v>
      </c>
      <c r="C12" s="1" t="s">
        <v>45</v>
      </c>
      <c r="D12" s="24" t="s">
        <v>24</v>
      </c>
      <c r="E12" s="25">
        <v>418067.27</v>
      </c>
      <c r="F12" s="19">
        <v>592475.37</v>
      </c>
      <c r="G12" s="20">
        <v>25910.02</v>
      </c>
      <c r="H12" s="21">
        <v>3</v>
      </c>
      <c r="I12" s="21">
        <v>3</v>
      </c>
      <c r="J12" s="21">
        <v>0</v>
      </c>
      <c r="K12" s="22">
        <f t="shared" si="3"/>
        <v>6.1975719840493611E-2</v>
      </c>
      <c r="L12" s="23">
        <f t="shared" si="0"/>
        <v>4.3731809475894334E-2</v>
      </c>
      <c r="M12" s="22">
        <f t="shared" si="1"/>
        <v>0</v>
      </c>
      <c r="N12" s="23">
        <f t="shared" si="2"/>
        <v>0</v>
      </c>
    </row>
    <row r="13" spans="1:14" x14ac:dyDescent="0.2">
      <c r="A13" s="15" t="s">
        <v>46</v>
      </c>
      <c r="B13" s="16" t="s">
        <v>47</v>
      </c>
      <c r="C13" s="1" t="s">
        <v>48</v>
      </c>
      <c r="D13" s="24" t="s">
        <v>24</v>
      </c>
      <c r="E13" s="25">
        <v>2950618.26</v>
      </c>
      <c r="F13" s="19">
        <v>5096374.42</v>
      </c>
      <c r="G13" s="20">
        <v>910592.41</v>
      </c>
      <c r="H13" s="21">
        <v>1</v>
      </c>
      <c r="I13" s="21">
        <v>1</v>
      </c>
      <c r="J13" s="14">
        <v>0.15</v>
      </c>
      <c r="K13" s="22">
        <f t="shared" si="3"/>
        <v>0.3086107146913678</v>
      </c>
      <c r="L13" s="23">
        <f t="shared" si="0"/>
        <v>0.1786745507603423</v>
      </c>
      <c r="M13" s="22">
        <f t="shared" si="1"/>
        <v>0.15</v>
      </c>
      <c r="N13" s="23">
        <f t="shared" si="2"/>
        <v>0.15</v>
      </c>
    </row>
    <row r="14" spans="1:14" x14ac:dyDescent="0.2">
      <c r="A14" s="15" t="s">
        <v>49</v>
      </c>
      <c r="B14" s="16" t="s">
        <v>50</v>
      </c>
      <c r="C14" s="1" t="s">
        <v>51</v>
      </c>
      <c r="D14" s="24" t="s">
        <v>24</v>
      </c>
      <c r="E14" s="18">
        <v>283500</v>
      </c>
      <c r="F14" s="19">
        <v>283500</v>
      </c>
      <c r="G14" s="20">
        <v>0</v>
      </c>
      <c r="H14" s="21">
        <v>1</v>
      </c>
      <c r="I14" s="21">
        <v>1</v>
      </c>
      <c r="J14" s="14">
        <v>0.25</v>
      </c>
      <c r="K14" s="22">
        <f t="shared" si="3"/>
        <v>0</v>
      </c>
      <c r="L14" s="23">
        <f t="shared" si="0"/>
        <v>0</v>
      </c>
      <c r="M14" s="22">
        <f t="shared" si="1"/>
        <v>0.25</v>
      </c>
      <c r="N14" s="23">
        <f t="shared" si="2"/>
        <v>0.25</v>
      </c>
    </row>
    <row r="15" spans="1:14" x14ac:dyDescent="0.2">
      <c r="A15" s="15" t="s">
        <v>52</v>
      </c>
      <c r="B15" s="16" t="s">
        <v>53</v>
      </c>
      <c r="C15" s="1" t="s">
        <v>54</v>
      </c>
      <c r="D15" s="24" t="s">
        <v>24</v>
      </c>
      <c r="E15" s="25">
        <v>1458074.58</v>
      </c>
      <c r="F15" s="18">
        <v>2754122.27</v>
      </c>
      <c r="G15" s="20">
        <v>371275.94</v>
      </c>
      <c r="H15" s="21">
        <v>8</v>
      </c>
      <c r="I15" s="21">
        <v>8</v>
      </c>
      <c r="J15" s="29">
        <v>2</v>
      </c>
      <c r="K15" s="22">
        <f t="shared" si="3"/>
        <v>0.25463439599914017</v>
      </c>
      <c r="L15" s="23">
        <f t="shared" si="0"/>
        <v>0.13480735552092973</v>
      </c>
      <c r="M15" s="22">
        <f t="shared" si="1"/>
        <v>0.25</v>
      </c>
      <c r="N15" s="23">
        <f t="shared" si="2"/>
        <v>0.25</v>
      </c>
    </row>
    <row r="16" spans="1:14" x14ac:dyDescent="0.2">
      <c r="A16" s="15" t="s">
        <v>55</v>
      </c>
      <c r="B16" s="16" t="s">
        <v>56</v>
      </c>
      <c r="C16" s="1" t="s">
        <v>57</v>
      </c>
      <c r="D16" s="24" t="s">
        <v>24</v>
      </c>
      <c r="E16" s="18">
        <v>4000</v>
      </c>
      <c r="F16" s="18">
        <v>124698.72</v>
      </c>
      <c r="G16" s="18">
        <v>0</v>
      </c>
      <c r="H16" s="21">
        <v>1</v>
      </c>
      <c r="I16" s="21">
        <v>1</v>
      </c>
      <c r="J16" s="14">
        <v>0.25</v>
      </c>
      <c r="K16" s="22">
        <f t="shared" si="3"/>
        <v>0</v>
      </c>
      <c r="L16" s="23">
        <f t="shared" si="0"/>
        <v>0</v>
      </c>
      <c r="M16" s="22">
        <f t="shared" si="1"/>
        <v>0.25</v>
      </c>
      <c r="N16" s="23">
        <f t="shared" si="2"/>
        <v>0.25</v>
      </c>
    </row>
    <row r="17" spans="1:14" x14ac:dyDescent="0.2">
      <c r="A17" s="15" t="s">
        <v>58</v>
      </c>
      <c r="B17" s="16" t="s">
        <v>59</v>
      </c>
      <c r="C17" s="1" t="s">
        <v>60</v>
      </c>
      <c r="D17" s="24" t="s">
        <v>24</v>
      </c>
      <c r="E17" s="25">
        <v>25500</v>
      </c>
      <c r="F17" s="18">
        <v>50500</v>
      </c>
      <c r="G17" s="18">
        <v>0</v>
      </c>
      <c r="H17" s="21">
        <v>1</v>
      </c>
      <c r="I17" s="21">
        <v>1</v>
      </c>
      <c r="J17" s="14">
        <v>0.2</v>
      </c>
      <c r="K17" s="22">
        <f t="shared" si="3"/>
        <v>0</v>
      </c>
      <c r="L17" s="23">
        <f t="shared" si="0"/>
        <v>0</v>
      </c>
      <c r="M17" s="22">
        <f t="shared" si="1"/>
        <v>0.2</v>
      </c>
      <c r="N17" s="23">
        <f t="shared" si="2"/>
        <v>0.2</v>
      </c>
    </row>
    <row r="18" spans="1:14" x14ac:dyDescent="0.2">
      <c r="A18" s="15" t="s">
        <v>61</v>
      </c>
      <c r="B18" s="16" t="s">
        <v>62</v>
      </c>
      <c r="C18" s="30"/>
      <c r="D18" s="24" t="s">
        <v>24</v>
      </c>
      <c r="E18" s="25"/>
      <c r="F18" s="18">
        <v>52500</v>
      </c>
      <c r="G18" s="18">
        <v>0</v>
      </c>
      <c r="H18" s="21">
        <v>0</v>
      </c>
      <c r="I18" s="21">
        <v>0</v>
      </c>
      <c r="J18" s="14">
        <v>0</v>
      </c>
      <c r="K18" s="22" t="e">
        <f t="shared" si="3"/>
        <v>#DIV/0!</v>
      </c>
      <c r="L18" s="23">
        <f t="shared" si="0"/>
        <v>0</v>
      </c>
      <c r="M18" s="22" t="e">
        <f t="shared" si="1"/>
        <v>#DIV/0!</v>
      </c>
      <c r="N18" s="23" t="e">
        <f t="shared" si="2"/>
        <v>#DIV/0!</v>
      </c>
    </row>
    <row r="19" spans="1:14" x14ac:dyDescent="0.2">
      <c r="A19" s="15" t="s">
        <v>63</v>
      </c>
      <c r="B19" s="16" t="s">
        <v>64</v>
      </c>
      <c r="C19" s="30"/>
      <c r="D19" s="24" t="s">
        <v>24</v>
      </c>
      <c r="E19" s="25"/>
      <c r="F19" s="18">
        <v>944910.62</v>
      </c>
      <c r="G19" s="18">
        <v>401835.79</v>
      </c>
      <c r="H19" s="21">
        <v>0</v>
      </c>
      <c r="I19" s="21">
        <v>0</v>
      </c>
      <c r="J19" s="14">
        <v>0</v>
      </c>
      <c r="K19" s="22" t="e">
        <f t="shared" si="3"/>
        <v>#DIV/0!</v>
      </c>
      <c r="L19" s="23">
        <f t="shared" si="0"/>
        <v>0.42526328045715051</v>
      </c>
      <c r="M19" s="22" t="e">
        <f t="shared" si="1"/>
        <v>#DIV/0!</v>
      </c>
      <c r="N19" s="23" t="e">
        <f t="shared" si="2"/>
        <v>#DIV/0!</v>
      </c>
    </row>
    <row r="20" spans="1:14" x14ac:dyDescent="0.2">
      <c r="A20" s="15" t="s">
        <v>65</v>
      </c>
      <c r="B20" s="31" t="s">
        <v>66</v>
      </c>
      <c r="C20" s="1" t="s">
        <v>67</v>
      </c>
      <c r="D20" s="24" t="s">
        <v>24</v>
      </c>
      <c r="E20" s="18">
        <v>0</v>
      </c>
      <c r="F20" s="32">
        <v>1181168</v>
      </c>
      <c r="G20" s="32">
        <v>0</v>
      </c>
      <c r="H20" s="33">
        <v>0</v>
      </c>
      <c r="I20" s="33">
        <v>0</v>
      </c>
      <c r="J20" s="34">
        <v>0</v>
      </c>
      <c r="K20" s="22" t="e">
        <f t="shared" si="3"/>
        <v>#DIV/0!</v>
      </c>
      <c r="L20" s="23">
        <f t="shared" si="0"/>
        <v>0</v>
      </c>
      <c r="M20" s="22" t="e">
        <f t="shared" si="1"/>
        <v>#DIV/0!</v>
      </c>
      <c r="N20" s="23" t="e">
        <f t="shared" si="2"/>
        <v>#DIV/0!</v>
      </c>
    </row>
    <row r="21" spans="1:14" x14ac:dyDescent="0.2">
      <c r="A21" s="35"/>
      <c r="B21" s="36"/>
      <c r="C21" s="37" t="s">
        <v>68</v>
      </c>
      <c r="D21" s="38"/>
      <c r="E21" s="39">
        <f>SUM(E4:E20)</f>
        <v>38719606.989999995</v>
      </c>
      <c r="F21" s="40">
        <f>SUM(F4:F20)</f>
        <v>56467384.740000002</v>
      </c>
      <c r="G21" s="40">
        <f>SUM(G4:G20)</f>
        <v>11508361.529999997</v>
      </c>
      <c r="H21" s="40"/>
      <c r="I21" s="40"/>
      <c r="J21" s="40"/>
      <c r="K21" s="41"/>
      <c r="L21" s="41"/>
      <c r="M21" s="41"/>
      <c r="N21" s="41"/>
    </row>
    <row r="22" spans="1:14" x14ac:dyDescent="0.2">
      <c r="A22" s="42"/>
      <c r="B22" s="43"/>
      <c r="C22" s="43"/>
      <c r="D22" s="44"/>
      <c r="E22" s="45"/>
      <c r="F22" s="45"/>
      <c r="G22" s="45"/>
      <c r="H22" s="45"/>
      <c r="I22" s="45"/>
      <c r="J22" s="45"/>
      <c r="K22" s="46"/>
      <c r="L22" s="46"/>
      <c r="M22" s="47"/>
      <c r="N22" s="47"/>
    </row>
    <row r="23" spans="1:14" x14ac:dyDescent="0.2">
      <c r="A23" s="48" t="s">
        <v>69</v>
      </c>
      <c r="B23" s="43"/>
      <c r="C23" s="43"/>
      <c r="D23" s="44"/>
      <c r="E23" s="45"/>
      <c r="F23" s="45"/>
      <c r="G23" s="45"/>
      <c r="H23" s="45"/>
      <c r="I23" s="45"/>
      <c r="J23" s="45"/>
      <c r="K23" s="46"/>
      <c r="L23" s="46"/>
      <c r="M23" s="47"/>
      <c r="N23" s="47"/>
    </row>
    <row r="30" spans="1:14" x14ac:dyDescent="0.2">
      <c r="A30" s="3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rintOptions horizontalCentered="1"/>
  <pageMargins left="0.31496062992125984" right="0.31496062992125984" top="0.74803149606299213" bottom="0.74803149606299213" header="0.31496062992125984" footer="0.31496062992125984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PPI</vt:lpstr>
      <vt:lpstr>PPI!Área_de_impresión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IFI-11</cp:lastModifiedBy>
  <cp:lastPrinted>2019-04-25T17:43:37Z</cp:lastPrinted>
  <dcterms:created xsi:type="dcterms:W3CDTF">2014-10-22T05:35:08Z</dcterms:created>
  <dcterms:modified xsi:type="dcterms:W3CDTF">2019-04-25T17:45:24Z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